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programa presupuestal" sheetId="1" r:id="rId1"/>
  </sheets>
  <definedNames>
    <definedName name="_xlnm.Print_Area" localSheetId="0">'programa presupuestal'!$B$1:$H$43</definedName>
    <definedName name="_xlnm.Print_Titles" localSheetId="0">'programa presupuestal'!$1:$11</definedName>
  </definedNames>
  <calcPr calcId="145621"/>
</workbook>
</file>

<file path=xl/calcChain.xml><?xml version="1.0" encoding="utf-8"?>
<calcChain xmlns="http://schemas.openxmlformats.org/spreadsheetml/2006/main">
  <c r="D41" i="1" l="1"/>
  <c r="D40" i="1"/>
  <c r="D39" i="1"/>
  <c r="D38" i="1"/>
  <c r="D37" i="1" s="1"/>
  <c r="H37" i="1"/>
  <c r="G37" i="1"/>
  <c r="F37" i="1"/>
  <c r="E37" i="1"/>
  <c r="C37" i="1"/>
  <c r="D36" i="1"/>
  <c r="D35" i="1"/>
  <c r="D34" i="1"/>
  <c r="D33" i="1"/>
  <c r="H32" i="1"/>
  <c r="G32" i="1"/>
  <c r="F32" i="1"/>
  <c r="E32" i="1"/>
  <c r="C32" i="1"/>
  <c r="D31" i="1"/>
  <c r="D30" i="1"/>
  <c r="H29" i="1"/>
  <c r="G29" i="1"/>
  <c r="F29" i="1"/>
  <c r="C29" i="1"/>
  <c r="D28" i="1"/>
  <c r="D27" i="1"/>
  <c r="G25" i="1"/>
  <c r="D26" i="1"/>
  <c r="C25" i="1"/>
  <c r="H25" i="1"/>
  <c r="F25" i="1"/>
  <c r="D24" i="1"/>
  <c r="D23" i="1"/>
  <c r="D22" i="1"/>
  <c r="D21" i="1"/>
  <c r="D20" i="1"/>
  <c r="D19" i="1"/>
  <c r="D18" i="1"/>
  <c r="D17" i="1"/>
  <c r="D16" i="1" s="1"/>
  <c r="C16" i="1"/>
  <c r="H16" i="1"/>
  <c r="G16" i="1"/>
  <c r="F16" i="1"/>
  <c r="E16" i="1"/>
  <c r="D15" i="1"/>
  <c r="D14" i="1"/>
  <c r="D13" i="1" s="1"/>
  <c r="C13" i="1"/>
  <c r="C12" i="1" s="1"/>
  <c r="C42" i="1" s="1"/>
  <c r="H13" i="1"/>
  <c r="G13" i="1"/>
  <c r="F13" i="1"/>
  <c r="F12" i="1" s="1"/>
  <c r="F42" i="1" s="1"/>
  <c r="H12" i="1"/>
  <c r="H42" i="1" s="1"/>
  <c r="D32" i="1" l="1"/>
  <c r="D29" i="1"/>
  <c r="D12" i="1"/>
  <c r="D42" i="1" s="1"/>
  <c r="D25" i="1"/>
  <c r="G12" i="1"/>
  <c r="G42" i="1" s="1"/>
  <c r="E13" i="1"/>
  <c r="E25" i="1"/>
  <c r="E29" i="1"/>
  <c r="E12" i="1" l="1"/>
  <c r="E42" i="1" s="1"/>
</calcChain>
</file>

<file path=xl/sharedStrings.xml><?xml version="1.0" encoding="utf-8"?>
<sst xmlns="http://schemas.openxmlformats.org/spreadsheetml/2006/main" count="67" uniqueCount="67">
  <si>
    <t>GOBIERNO DEL ESTADO DE QUINTANA ROO</t>
  </si>
  <si>
    <t>ESTADO ANALÍTICO DEL PRESUPUESTO DE EGRESOS</t>
  </si>
  <si>
    <t>Clasificación por Categoría Programática</t>
  </si>
  <si>
    <t>(Pesos)</t>
  </si>
  <si>
    <t>Programa Presupuestario</t>
  </si>
  <si>
    <t>Aprobado</t>
  </si>
  <si>
    <t>Ampliaciones /Reducciones</t>
  </si>
  <si>
    <t>Modificado</t>
  </si>
  <si>
    <t>Devengado</t>
  </si>
  <si>
    <t>Pagado</t>
  </si>
  <si>
    <t>Subejercicio</t>
  </si>
  <si>
    <t>Programas</t>
  </si>
  <si>
    <t>Subsidios: Sector Social y Privado o Entidades Federativas y Municipios</t>
  </si>
  <si>
    <t>S</t>
  </si>
  <si>
    <t>Sujetos a Reglas de Operación</t>
  </si>
  <si>
    <t>U</t>
  </si>
  <si>
    <t>Otros Subsidios</t>
  </si>
  <si>
    <t>Desempeño de las Funciones</t>
  </si>
  <si>
    <t>E</t>
  </si>
  <si>
    <t>Prestación de Servicios Públicos</t>
  </si>
  <si>
    <t>B</t>
  </si>
  <si>
    <t>Provisión de Bienes Públicos</t>
  </si>
  <si>
    <t>P</t>
  </si>
  <si>
    <t>Planeación, Seguimiento y Evaluación de Políticas Públicas</t>
  </si>
  <si>
    <t>F</t>
  </si>
  <si>
    <t>Promoción y Fomento</t>
  </si>
  <si>
    <t>G</t>
  </si>
  <si>
    <t>Regulación y Supervisión</t>
  </si>
  <si>
    <t>A</t>
  </si>
  <si>
    <t>Funciones de las Fuerzas Armadas</t>
  </si>
  <si>
    <t>R</t>
  </si>
  <si>
    <t>Específicos</t>
  </si>
  <si>
    <t>K</t>
  </si>
  <si>
    <t>Proyectos de Inversión</t>
  </si>
  <si>
    <t>Administrativos y de Apoyo</t>
  </si>
  <si>
    <t>M</t>
  </si>
  <si>
    <t>Apoyo al Proceso Presupuestario y para Mejorar la Eficiencia Institucional</t>
  </si>
  <si>
    <t>O</t>
  </si>
  <si>
    <t>Apoyo a la Función Pública y al Mejoramiento de la Gestión</t>
  </si>
  <si>
    <t>W</t>
  </si>
  <si>
    <t>Operaciones Ajenas</t>
  </si>
  <si>
    <t>Compromisos</t>
  </si>
  <si>
    <t>L</t>
  </si>
  <si>
    <t>Obligaciones de Cumplimiento de Resoluciones Jurisdiccionales</t>
  </si>
  <si>
    <t>N</t>
  </si>
  <si>
    <t>Desastres Naturales</t>
  </si>
  <si>
    <t>Obligaciones</t>
  </si>
  <si>
    <t>J</t>
  </si>
  <si>
    <t>Pensiones y Jubilaciones</t>
  </si>
  <si>
    <t>T</t>
  </si>
  <si>
    <t>Aportaciones a la Seguridad Pública</t>
  </si>
  <si>
    <t>Y</t>
  </si>
  <si>
    <t>Aportaciones a Fondos de Estabilización</t>
  </si>
  <si>
    <t>Z</t>
  </si>
  <si>
    <t>Aportaciones a Fondos de Inversión y Reestructura de Pensiones</t>
  </si>
  <si>
    <t>Programas de Gasto Federalizado</t>
  </si>
  <si>
    <t>I</t>
  </si>
  <si>
    <t>Gasto Federalizado</t>
  </si>
  <si>
    <t>C</t>
  </si>
  <si>
    <t>Participaciones a Entidades Federativas y Municipios</t>
  </si>
  <si>
    <t>D</t>
  </si>
  <si>
    <t>Costo Financiero, Deuda o Apoyos a Deudores y Ahorradores de la Banca</t>
  </si>
  <si>
    <t>H</t>
  </si>
  <si>
    <t>Adeudos de Ejericicios Fiscales Anteriores</t>
  </si>
  <si>
    <t>Total</t>
  </si>
  <si>
    <t>Las cifras pueden presentar diferencias por redondeos.</t>
  </si>
  <si>
    <t>Del 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</si>
</sst>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[Red]#,##0"/>
  </numFmts>
  <fonts count="24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8"/>
      <color theme="2" tint="-0.499984740745262"/>
      <name val="Futura Lt BT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8"/>
      <color theme="2" tint="-0.499984740745262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2" tint="-0.499984740745262"/>
      <name val="Futura Lt BT"/>
      <family val="2"/>
    </font>
    <font>
      <b/>
      <sz val="10"/>
      <color theme="1"/>
      <name val="Arial Narrow"/>
      <family val="2"/>
    </font>
    <font>
      <b/>
      <sz val="11"/>
      <color theme="1"/>
      <name val="Arial"/>
      <family val="2"/>
    </font>
    <font>
      <b/>
      <sz val="10"/>
      <color rgb="FF00B050"/>
      <name val="Futura Lt BT"/>
      <family val="2"/>
    </font>
    <font>
      <sz val="10"/>
      <name val="Arial Narrow"/>
      <family val="2"/>
    </font>
    <font>
      <sz val="10"/>
      <color theme="2" tint="-0.499984740745262"/>
      <name val="Futura Lt BT"/>
      <family val="2"/>
    </font>
    <font>
      <sz val="10"/>
      <color theme="8" tint="-0.249977111117893"/>
      <name val="Futura Lt BT"/>
      <family val="2"/>
    </font>
    <font>
      <sz val="10"/>
      <color theme="1"/>
      <name val="Arial"/>
      <family val="2"/>
    </font>
    <font>
      <sz val="10"/>
      <color rgb="FFFF0000"/>
      <name val="Futura Lt BT"/>
      <family val="2"/>
    </font>
    <font>
      <sz val="11"/>
      <color rgb="FFFF0000"/>
      <name val="Arial"/>
      <family val="2"/>
    </font>
    <font>
      <b/>
      <sz val="8"/>
      <color theme="2" tint="-0.499984740745262"/>
      <name val="Futura Lt BT"/>
      <family val="2"/>
    </font>
    <font>
      <sz val="11"/>
      <name val="Futura Lt BT"/>
      <family val="2"/>
    </font>
    <font>
      <sz val="11"/>
      <color theme="1"/>
      <name val="Futura Lt BT"/>
      <family val="2"/>
    </font>
  </fonts>
  <fills count="7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rgb="FF7F777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5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43" fontId="0" fillId="0" borderId="0" xfId="1" applyFont="1"/>
    <xf numFmtId="0" fontId="5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43" fontId="9" fillId="3" borderId="11" xfId="1" applyFont="1" applyFill="1" applyBorder="1" applyAlignment="1">
      <alignment horizontal="center" vertical="center" wrapText="1"/>
    </xf>
    <xf numFmtId="43" fontId="9" fillId="3" borderId="12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indent="1"/>
    </xf>
    <xf numFmtId="164" fontId="9" fillId="4" borderId="10" xfId="0" applyNumberFormat="1" applyFont="1" applyFill="1" applyBorder="1" applyAlignment="1">
      <alignment horizontal="left" wrapText="1" indent="1"/>
    </xf>
    <xf numFmtId="3" fontId="12" fillId="4" borderId="11" xfId="1" applyNumberFormat="1" applyFont="1" applyFill="1" applyBorder="1" applyAlignment="1"/>
    <xf numFmtId="3" fontId="12" fillId="4" borderId="12" xfId="1" applyNumberFormat="1" applyFont="1" applyFill="1" applyBorder="1" applyAlignment="1"/>
    <xf numFmtId="0" fontId="13" fillId="0" borderId="0" xfId="0" applyFont="1"/>
    <xf numFmtId="0" fontId="14" fillId="0" borderId="0" xfId="0" applyFont="1" applyAlignment="1">
      <alignment horizontal="left" indent="1"/>
    </xf>
    <xf numFmtId="0" fontId="15" fillId="5" borderId="13" xfId="0" applyFont="1" applyFill="1" applyBorder="1" applyAlignment="1">
      <alignment horizontal="left" wrapText="1" indent="3"/>
    </xf>
    <xf numFmtId="3" fontId="15" fillId="5" borderId="0" xfId="1" applyNumberFormat="1" applyFont="1" applyFill="1" applyBorder="1" applyAlignment="1"/>
    <xf numFmtId="3" fontId="15" fillId="5" borderId="14" xfId="1" applyNumberFormat="1" applyFont="1" applyFill="1" applyBorder="1" applyAlignment="1"/>
    <xf numFmtId="0" fontId="16" fillId="0" borderId="0" xfId="0" applyFont="1" applyAlignment="1">
      <alignment horizontal="left" indent="1"/>
    </xf>
    <xf numFmtId="0" fontId="15" fillId="0" borderId="13" xfId="0" applyFont="1" applyFill="1" applyBorder="1" applyAlignment="1">
      <alignment horizontal="left" wrapText="1" indent="5"/>
    </xf>
    <xf numFmtId="3" fontId="10" fillId="0" borderId="0" xfId="1" applyNumberFormat="1" applyFont="1" applyFill="1" applyBorder="1" applyAlignment="1"/>
    <xf numFmtId="3" fontId="10" fillId="0" borderId="14" xfId="1" applyNumberFormat="1" applyFont="1" applyFill="1" applyBorder="1" applyAlignment="1"/>
    <xf numFmtId="0" fontId="17" fillId="0" borderId="0" xfId="0" applyFont="1" applyAlignment="1">
      <alignment horizontal="left" inden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 indent="1"/>
    </xf>
    <xf numFmtId="43" fontId="20" fillId="0" borderId="0" xfId="0" applyNumberFormat="1" applyFont="1"/>
    <xf numFmtId="0" fontId="0" fillId="0" borderId="0" xfId="0" applyAlignment="1">
      <alignment horizontal="center"/>
    </xf>
    <xf numFmtId="0" fontId="13" fillId="0" borderId="0" xfId="0" applyFont="1" applyFill="1"/>
    <xf numFmtId="3" fontId="12" fillId="0" borderId="0" xfId="1" applyNumberFormat="1" applyFont="1" applyFill="1" applyBorder="1"/>
    <xf numFmtId="0" fontId="21" fillId="0" borderId="0" xfId="0" applyFont="1" applyAlignment="1">
      <alignment horizontal="left"/>
    </xf>
    <xf numFmtId="164" fontId="6" fillId="6" borderId="15" xfId="0" applyNumberFormat="1" applyFont="1" applyFill="1" applyBorder="1" applyAlignment="1">
      <alignment horizontal="left" wrapText="1" indent="1"/>
    </xf>
    <xf numFmtId="3" fontId="6" fillId="6" borderId="16" xfId="1" applyNumberFormat="1" applyFont="1" applyFill="1" applyBorder="1" applyAlignment="1"/>
    <xf numFmtId="3" fontId="6" fillId="6" borderId="17" xfId="1" applyNumberFormat="1" applyFont="1" applyFill="1" applyBorder="1" applyAlignment="1"/>
    <xf numFmtId="0" fontId="15" fillId="0" borderId="0" xfId="0" applyFont="1" applyFill="1" applyBorder="1" applyAlignment="1"/>
    <xf numFmtId="0" fontId="0" fillId="0" borderId="0" xfId="0" applyFill="1"/>
    <xf numFmtId="0" fontId="22" fillId="0" borderId="0" xfId="0" applyFont="1" applyAlignment="1"/>
    <xf numFmtId="43" fontId="23" fillId="0" borderId="0" xfId="1" applyFont="1"/>
  </cellXfs>
  <cellStyles count="25">
    <cellStyle name="Millares" xfId="1" builtinId="3"/>
    <cellStyle name="Millares 2" xfId="2"/>
    <cellStyle name="Millares 2 2" xfId="3"/>
    <cellStyle name="Millares 2 3" xfId="4"/>
    <cellStyle name="Millares 2 6" xfId="5"/>
    <cellStyle name="Millares 3" xfId="6"/>
    <cellStyle name="Millares 3 2" xfId="7"/>
    <cellStyle name="Millares 4" xfId="8"/>
    <cellStyle name="Millares 5" xfId="9"/>
    <cellStyle name="Millares 6" xfId="10"/>
    <cellStyle name="Millares 7" xfId="11"/>
    <cellStyle name="Millares 8" xfId="12"/>
    <cellStyle name="Normal" xfId="0" builtinId="0"/>
    <cellStyle name="Normal 10" xfId="13"/>
    <cellStyle name="Normal 2" xfId="14"/>
    <cellStyle name="Normal 2 2" xfId="15"/>
    <cellStyle name="Normal 2 3" xfId="16"/>
    <cellStyle name="Normal 3" xfId="17"/>
    <cellStyle name="Normal 4" xfId="18"/>
    <cellStyle name="Normal 5" xfId="19"/>
    <cellStyle name="Normal 6" xfId="20"/>
    <cellStyle name="Normal 7" xfId="21"/>
    <cellStyle name="Normal 7 2" xfId="22"/>
    <cellStyle name="Normal 8" xfId="23"/>
    <cellStyle name="Normal 9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192087</xdr:colOff>
      <xdr:row>0</xdr:row>
      <xdr:rowOff>0</xdr:rowOff>
    </xdr:from>
    <xdr:to>
      <xdr:col>1</xdr:col>
      <xdr:colOff>1074737</xdr:colOff>
      <xdr:row>4</xdr:row>
      <xdr:rowOff>86535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699B52DF-A5A2-4896-89DB-81CD8F23E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0"/>
          <a:ext cx="882650" cy="816785"/>
        </a:xfrm>
        <a:prstGeom prst="rect">
          <a:avLst/>
        </a:prstGeom>
      </xdr:spPr>
    </xdr:pic>
    <xdr:clientData/>
  </xdr:twoCellAnchor>
  <xdr:twoCellAnchor editAs="oneCell">
    <xdr:from>
      <xdr:col>6</xdr:col>
      <xdr:colOff>766763</xdr:colOff>
      <xdr:row>0</xdr:row>
      <xdr:rowOff>44450</xdr:rowOff>
    </xdr:from>
    <xdr:to>
      <xdr:col>7</xdr:col>
      <xdr:colOff>911640</xdr:colOff>
      <xdr:row>4</xdr:row>
      <xdr:rowOff>90428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8CF93E93-37ED-4FB1-AEE6-3F6B14C2F7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8823326" y="44450"/>
          <a:ext cx="1010064" cy="776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3"/>
  <sheetViews>
    <sheetView showGridLines="0" tabSelected="1" zoomScale="120" zoomScaleNormal="120" workbookViewId="0">
      <selection activeCell="C47" sqref="C47"/>
    </sheetView>
  </sheetViews>
  <sheetFormatPr baseColWidth="10" defaultRowHeight="14.25"/>
  <cols>
    <col min="1" max="1" width="6.375" style="4" bestFit="1" customWidth="1"/>
    <col min="2" max="2" width="48.625" style="48" customWidth="1"/>
    <col min="3" max="3" width="14.125" style="49" customWidth="1"/>
    <col min="4" max="5" width="12.625" style="49" customWidth="1"/>
    <col min="6" max="7" width="11.375" style="49" customWidth="1"/>
    <col min="8" max="8" width="13.625" style="49" customWidth="1"/>
    <col min="9" max="9" width="3" customWidth="1"/>
    <col min="10" max="10" width="16.625" customWidth="1"/>
  </cols>
  <sheetData>
    <row r="1" spans="1:11">
      <c r="A1" s="1"/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>
      <c r="A2" s="1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>
      <c r="A3" s="1"/>
      <c r="B3" s="2"/>
      <c r="C3" s="3"/>
      <c r="D3" s="3"/>
      <c r="E3" s="3"/>
      <c r="F3" s="3"/>
      <c r="G3" s="3"/>
      <c r="H3" s="3"/>
      <c r="I3" s="3"/>
      <c r="J3" s="3"/>
      <c r="K3" s="3"/>
    </row>
    <row r="4" spans="1:11">
      <c r="A4" s="1"/>
      <c r="B4" s="2"/>
      <c r="C4" s="3"/>
      <c r="D4" s="3"/>
      <c r="E4" s="3"/>
      <c r="F4" s="3"/>
      <c r="G4" s="3"/>
      <c r="H4" s="3"/>
      <c r="I4" s="3"/>
      <c r="J4" s="3"/>
      <c r="K4" s="3"/>
    </row>
    <row r="5" spans="1:11">
      <c r="A5" s="1"/>
      <c r="B5" s="2"/>
      <c r="C5" s="3"/>
      <c r="D5" s="3"/>
      <c r="E5" s="3"/>
      <c r="F5" s="3"/>
      <c r="G5" s="3"/>
      <c r="H5" s="3"/>
      <c r="I5" s="3"/>
      <c r="J5" s="3"/>
      <c r="K5" s="3"/>
    </row>
    <row r="6" spans="1:11">
      <c r="B6" s="5" t="s">
        <v>0</v>
      </c>
      <c r="C6" s="6"/>
      <c r="D6" s="6"/>
      <c r="E6" s="6"/>
      <c r="F6" s="6"/>
      <c r="G6" s="6"/>
      <c r="H6" s="7"/>
    </row>
    <row r="7" spans="1:11">
      <c r="B7" s="8" t="s">
        <v>1</v>
      </c>
      <c r="C7" s="9"/>
      <c r="D7" s="9"/>
      <c r="E7" s="9"/>
      <c r="F7" s="9"/>
      <c r="G7" s="9"/>
      <c r="H7" s="10"/>
    </row>
    <row r="8" spans="1:11">
      <c r="B8" s="11" t="s">
        <v>2</v>
      </c>
      <c r="C8" s="12"/>
      <c r="D8" s="12"/>
      <c r="E8" s="12"/>
      <c r="F8" s="12"/>
      <c r="G8" s="12"/>
      <c r="H8" s="13"/>
    </row>
    <row r="9" spans="1:11">
      <c r="B9" s="11" t="s">
        <v>66</v>
      </c>
      <c r="C9" s="12"/>
      <c r="D9" s="12"/>
      <c r="E9" s="12"/>
      <c r="F9" s="12"/>
      <c r="G9" s="12"/>
      <c r="H9" s="13"/>
    </row>
    <row r="10" spans="1:11">
      <c r="B10" s="14" t="s">
        <v>3</v>
      </c>
      <c r="C10" s="15"/>
      <c r="D10" s="15"/>
      <c r="E10" s="15"/>
      <c r="F10" s="15"/>
      <c r="G10" s="15"/>
      <c r="H10" s="16"/>
    </row>
    <row r="11" spans="1:11" s="21" customFormat="1" ht="33" customHeight="1">
      <c r="A11" s="17"/>
      <c r="B11" s="18" t="s">
        <v>4</v>
      </c>
      <c r="C11" s="19" t="s">
        <v>5</v>
      </c>
      <c r="D11" s="19" t="s">
        <v>6</v>
      </c>
      <c r="E11" s="19" t="s">
        <v>7</v>
      </c>
      <c r="F11" s="19" t="s">
        <v>8</v>
      </c>
      <c r="G11" s="19" t="s">
        <v>9</v>
      </c>
      <c r="H11" s="20" t="s">
        <v>10</v>
      </c>
    </row>
    <row r="12" spans="1:11" s="26" customFormat="1" ht="15">
      <c r="A12" s="22"/>
      <c r="B12" s="23" t="s">
        <v>11</v>
      </c>
      <c r="C12" s="24">
        <f>C13+C16+C29+C32+C25+C37</f>
        <v>16883066591</v>
      </c>
      <c r="D12" s="24">
        <f t="shared" ref="D12:H12" si="0">D13+D16+D29+D32+D25+D37</f>
        <v>5102519390.4399223</v>
      </c>
      <c r="E12" s="24">
        <f t="shared" si="0"/>
        <v>21985585981.439922</v>
      </c>
      <c r="F12" s="24">
        <f t="shared" si="0"/>
        <v>17358025043.849949</v>
      </c>
      <c r="G12" s="24">
        <f t="shared" si="0"/>
        <v>15782311132.119955</v>
      </c>
      <c r="H12" s="25">
        <f t="shared" si="0"/>
        <v>4627560937.5900049</v>
      </c>
    </row>
    <row r="13" spans="1:11" s="26" customFormat="1" ht="15">
      <c r="A13" s="27"/>
      <c r="B13" s="28" t="s">
        <v>12</v>
      </c>
      <c r="C13" s="29">
        <f>SUM(C14:C15)</f>
        <v>0</v>
      </c>
      <c r="D13" s="29">
        <f t="shared" ref="D13:H13" si="1">SUM(D14:D15)</f>
        <v>0</v>
      </c>
      <c r="E13" s="29">
        <f t="shared" si="1"/>
        <v>0</v>
      </c>
      <c r="F13" s="29">
        <f t="shared" si="1"/>
        <v>0</v>
      </c>
      <c r="G13" s="29">
        <f t="shared" si="1"/>
        <v>0</v>
      </c>
      <c r="H13" s="30">
        <f t="shared" si="1"/>
        <v>0</v>
      </c>
    </row>
    <row r="14" spans="1:11">
      <c r="A14" s="31" t="s">
        <v>13</v>
      </c>
      <c r="B14" s="32" t="s">
        <v>14</v>
      </c>
      <c r="C14" s="33">
        <v>0</v>
      </c>
      <c r="D14" s="33">
        <f t="shared" ref="D14:D15" si="2">E14-C14</f>
        <v>0</v>
      </c>
      <c r="E14" s="33">
        <v>0</v>
      </c>
      <c r="F14" s="33">
        <v>0</v>
      </c>
      <c r="G14" s="33">
        <v>0</v>
      </c>
      <c r="H14" s="34">
        <v>0</v>
      </c>
    </row>
    <row r="15" spans="1:11">
      <c r="A15" s="31" t="s">
        <v>15</v>
      </c>
      <c r="B15" s="32" t="s">
        <v>16</v>
      </c>
      <c r="C15" s="33">
        <v>0</v>
      </c>
      <c r="D15" s="33">
        <f t="shared" si="2"/>
        <v>0</v>
      </c>
      <c r="E15" s="33">
        <v>0</v>
      </c>
      <c r="F15" s="33">
        <v>0</v>
      </c>
      <c r="G15" s="33">
        <v>0</v>
      </c>
      <c r="H15" s="34">
        <v>0</v>
      </c>
    </row>
    <row r="16" spans="1:11" s="26" customFormat="1" ht="15">
      <c r="A16" s="27"/>
      <c r="B16" s="28" t="s">
        <v>17</v>
      </c>
      <c r="C16" s="29">
        <f>SUM(C17:C24)</f>
        <v>12234925458</v>
      </c>
      <c r="D16" s="29">
        <f t="shared" ref="D16:H16" si="3">SUM(D17:D24)</f>
        <v>3719857225.8899183</v>
      </c>
      <c r="E16" s="29">
        <f t="shared" si="3"/>
        <v>15954782683.889919</v>
      </c>
      <c r="F16" s="29">
        <f t="shared" si="3"/>
        <v>11640228272.699947</v>
      </c>
      <c r="G16" s="29">
        <f t="shared" si="3"/>
        <v>10691859972.519949</v>
      </c>
      <c r="H16" s="30">
        <f t="shared" si="3"/>
        <v>4314554411.1900043</v>
      </c>
    </row>
    <row r="17" spans="1:10">
      <c r="A17" s="35" t="s">
        <v>18</v>
      </c>
      <c r="B17" s="32" t="s">
        <v>19</v>
      </c>
      <c r="C17" s="33">
        <v>8468413691</v>
      </c>
      <c r="D17" s="33">
        <f t="shared" ref="D17:D24" si="4">E17-C17</f>
        <v>2670973001.8999176</v>
      </c>
      <c r="E17" s="33">
        <v>11139386692.899918</v>
      </c>
      <c r="F17" s="33">
        <v>8796657724.1999474</v>
      </c>
      <c r="G17" s="33">
        <v>8115288861.6799488</v>
      </c>
      <c r="H17" s="34">
        <v>2342728968.7000046</v>
      </c>
    </row>
    <row r="18" spans="1:10">
      <c r="A18" s="31" t="s">
        <v>20</v>
      </c>
      <c r="B18" s="32" t="s">
        <v>21</v>
      </c>
      <c r="C18" s="33">
        <v>0</v>
      </c>
      <c r="D18" s="33">
        <f t="shared" si="4"/>
        <v>0</v>
      </c>
      <c r="E18" s="33">
        <v>0</v>
      </c>
      <c r="F18" s="33">
        <v>0</v>
      </c>
      <c r="G18" s="33">
        <v>0</v>
      </c>
      <c r="H18" s="34">
        <v>0</v>
      </c>
    </row>
    <row r="19" spans="1:10">
      <c r="A19" s="35" t="s">
        <v>22</v>
      </c>
      <c r="B19" s="32" t="s">
        <v>23</v>
      </c>
      <c r="C19" s="33">
        <v>139286074</v>
      </c>
      <c r="D19" s="33">
        <f t="shared" si="4"/>
        <v>139448941.71000028</v>
      </c>
      <c r="E19" s="33">
        <v>278735015.71000028</v>
      </c>
      <c r="F19" s="33">
        <v>99420472.450000033</v>
      </c>
      <c r="G19" s="33">
        <v>81681262.700000048</v>
      </c>
      <c r="H19" s="34">
        <v>179314543.25999993</v>
      </c>
    </row>
    <row r="20" spans="1:10">
      <c r="A20" s="35" t="s">
        <v>24</v>
      </c>
      <c r="B20" s="32" t="s">
        <v>25</v>
      </c>
      <c r="C20" s="33">
        <v>315532128</v>
      </c>
      <c r="D20" s="33">
        <f t="shared" si="4"/>
        <v>70925619.01000011</v>
      </c>
      <c r="E20" s="33">
        <v>386457747.01000011</v>
      </c>
      <c r="F20" s="33">
        <v>334689511.1400001</v>
      </c>
      <c r="G20" s="33">
        <v>181185637.82000008</v>
      </c>
      <c r="H20" s="34">
        <v>51768235.86999999</v>
      </c>
    </row>
    <row r="21" spans="1:10">
      <c r="A21" s="35" t="s">
        <v>26</v>
      </c>
      <c r="B21" s="32" t="s">
        <v>27</v>
      </c>
      <c r="C21" s="33">
        <v>184645623</v>
      </c>
      <c r="D21" s="33">
        <f t="shared" si="4"/>
        <v>206902720.23000026</v>
      </c>
      <c r="E21" s="33">
        <v>391548343.23000026</v>
      </c>
      <c r="F21" s="33">
        <v>373250254.55000001</v>
      </c>
      <c r="G21" s="33">
        <v>322130288.06999987</v>
      </c>
      <c r="H21" s="34">
        <v>18298088.680000022</v>
      </c>
    </row>
    <row r="22" spans="1:10">
      <c r="A22" s="31" t="s">
        <v>28</v>
      </c>
      <c r="B22" s="32" t="s">
        <v>29</v>
      </c>
      <c r="C22" s="33">
        <v>0</v>
      </c>
      <c r="D22" s="33">
        <f t="shared" si="4"/>
        <v>0</v>
      </c>
      <c r="E22" s="33">
        <v>0</v>
      </c>
      <c r="F22" s="33">
        <v>0</v>
      </c>
      <c r="G22" s="33">
        <v>0</v>
      </c>
      <c r="H22" s="34">
        <v>0</v>
      </c>
    </row>
    <row r="23" spans="1:10">
      <c r="A23" s="35" t="s">
        <v>30</v>
      </c>
      <c r="B23" s="32" t="s">
        <v>31</v>
      </c>
      <c r="C23" s="33">
        <v>952645602</v>
      </c>
      <c r="D23" s="33">
        <f t="shared" si="4"/>
        <v>283439379.52999997</v>
      </c>
      <c r="E23" s="33">
        <v>1236084981.53</v>
      </c>
      <c r="F23" s="33">
        <v>1152397830.7600002</v>
      </c>
      <c r="G23" s="33">
        <v>1136380079.0100002</v>
      </c>
      <c r="H23" s="34">
        <v>83687150.769999996</v>
      </c>
      <c r="J23" s="36"/>
    </row>
    <row r="24" spans="1:10">
      <c r="A24" s="37" t="s">
        <v>32</v>
      </c>
      <c r="B24" s="32" t="s">
        <v>33</v>
      </c>
      <c r="C24" s="33">
        <v>2174402340</v>
      </c>
      <c r="D24" s="33">
        <f t="shared" si="4"/>
        <v>348167563.51000023</v>
      </c>
      <c r="E24" s="33">
        <v>2522569903.5100002</v>
      </c>
      <c r="F24" s="33">
        <v>883812479.59999955</v>
      </c>
      <c r="G24" s="33">
        <v>855193843.23999941</v>
      </c>
      <c r="H24" s="34">
        <v>1638757423.9100008</v>
      </c>
      <c r="J24" s="3"/>
    </row>
    <row r="25" spans="1:10">
      <c r="A25" s="27"/>
      <c r="B25" s="28" t="s">
        <v>34</v>
      </c>
      <c r="C25" s="29">
        <f>SUM(C26:C28)</f>
        <v>3391909658</v>
      </c>
      <c r="D25" s="29">
        <f t="shared" ref="D25:H25" si="5">SUM(D26:D28)</f>
        <v>1280808462.5500035</v>
      </c>
      <c r="E25" s="29">
        <f t="shared" si="5"/>
        <v>4672718120.550004</v>
      </c>
      <c r="F25" s="29">
        <f t="shared" si="5"/>
        <v>4359711594.1500015</v>
      </c>
      <c r="G25" s="29">
        <f t="shared" si="5"/>
        <v>3732365982.6000061</v>
      </c>
      <c r="H25" s="30">
        <f t="shared" si="5"/>
        <v>313006526.40000015</v>
      </c>
      <c r="J25" s="38"/>
    </row>
    <row r="26" spans="1:10" ht="25.5">
      <c r="A26" s="35" t="s">
        <v>35</v>
      </c>
      <c r="B26" s="32" t="s">
        <v>36</v>
      </c>
      <c r="C26" s="33">
        <v>3334753431</v>
      </c>
      <c r="D26" s="33">
        <f t="shared" ref="D26:D28" si="6">E26-C26</f>
        <v>1207983784.6200037</v>
      </c>
      <c r="E26" s="33">
        <v>4542737215.6200037</v>
      </c>
      <c r="F26" s="33">
        <v>4250683154.0600014</v>
      </c>
      <c r="G26" s="33">
        <v>3645075260.9800062</v>
      </c>
      <c r="H26" s="34">
        <v>292054061.56000018</v>
      </c>
    </row>
    <row r="27" spans="1:10">
      <c r="A27" s="35" t="s">
        <v>37</v>
      </c>
      <c r="B27" s="32" t="s">
        <v>38</v>
      </c>
      <c r="C27" s="33">
        <v>57156227</v>
      </c>
      <c r="D27" s="33">
        <f t="shared" si="6"/>
        <v>72824677.929999873</v>
      </c>
      <c r="E27" s="33">
        <v>129980904.92999987</v>
      </c>
      <c r="F27" s="33">
        <v>109028440.09000002</v>
      </c>
      <c r="G27" s="33">
        <v>87290721.619999945</v>
      </c>
      <c r="H27" s="34">
        <v>20952464.84</v>
      </c>
    </row>
    <row r="28" spans="1:10">
      <c r="A28" s="31" t="s">
        <v>39</v>
      </c>
      <c r="B28" s="32" t="s">
        <v>40</v>
      </c>
      <c r="C28" s="33">
        <v>0</v>
      </c>
      <c r="D28" s="33">
        <f t="shared" si="6"/>
        <v>0</v>
      </c>
      <c r="E28" s="33">
        <v>0</v>
      </c>
      <c r="F28" s="33">
        <v>0</v>
      </c>
      <c r="G28" s="33">
        <v>0</v>
      </c>
      <c r="H28" s="34">
        <v>0</v>
      </c>
    </row>
    <row r="29" spans="1:10">
      <c r="A29" s="27"/>
      <c r="B29" s="28" t="s">
        <v>41</v>
      </c>
      <c r="C29" s="29">
        <f t="shared" ref="C29:H29" si="7">SUM(C30:C31)</f>
        <v>0</v>
      </c>
      <c r="D29" s="29">
        <f t="shared" si="7"/>
        <v>0</v>
      </c>
      <c r="E29" s="29">
        <f t="shared" si="7"/>
        <v>0</v>
      </c>
      <c r="F29" s="29">
        <f t="shared" si="7"/>
        <v>0</v>
      </c>
      <c r="G29" s="29">
        <f t="shared" si="7"/>
        <v>0</v>
      </c>
      <c r="H29" s="30">
        <f t="shared" si="7"/>
        <v>0</v>
      </c>
    </row>
    <row r="30" spans="1:10">
      <c r="A30" s="31" t="s">
        <v>42</v>
      </c>
      <c r="B30" s="32" t="s">
        <v>43</v>
      </c>
      <c r="C30" s="33">
        <v>0</v>
      </c>
      <c r="D30" s="33">
        <f t="shared" ref="D30:D31" si="8">E30-C30</f>
        <v>0</v>
      </c>
      <c r="E30" s="33">
        <v>0</v>
      </c>
      <c r="F30" s="33">
        <v>0</v>
      </c>
      <c r="G30" s="33">
        <v>0</v>
      </c>
      <c r="H30" s="34">
        <v>0</v>
      </c>
    </row>
    <row r="31" spans="1:10">
      <c r="A31" s="35" t="s">
        <v>44</v>
      </c>
      <c r="B31" s="32" t="s">
        <v>45</v>
      </c>
      <c r="C31" s="33">
        <v>0</v>
      </c>
      <c r="D31" s="33">
        <f t="shared" si="8"/>
        <v>0</v>
      </c>
      <c r="E31" s="33">
        <v>0</v>
      </c>
      <c r="F31" s="33">
        <v>0</v>
      </c>
      <c r="G31" s="33">
        <v>0</v>
      </c>
      <c r="H31" s="34">
        <v>0</v>
      </c>
    </row>
    <row r="32" spans="1:10" s="26" customFormat="1" ht="15">
      <c r="A32" s="27"/>
      <c r="B32" s="28" t="s">
        <v>46</v>
      </c>
      <c r="C32" s="29">
        <f>SUM(C33:C36)</f>
        <v>0</v>
      </c>
      <c r="D32" s="29">
        <f>SUM(D33:D36)</f>
        <v>0</v>
      </c>
      <c r="E32" s="29">
        <f t="shared" ref="E32:H32" si="9">SUM(E33:E36)</f>
        <v>0</v>
      </c>
      <c r="F32" s="29">
        <f t="shared" si="9"/>
        <v>0</v>
      </c>
      <c r="G32" s="29">
        <f t="shared" si="9"/>
        <v>0</v>
      </c>
      <c r="H32" s="30">
        <f t="shared" si="9"/>
        <v>0</v>
      </c>
    </row>
    <row r="33" spans="1:10">
      <c r="A33" s="31" t="s">
        <v>47</v>
      </c>
      <c r="B33" s="32" t="s">
        <v>48</v>
      </c>
      <c r="C33" s="33">
        <v>0</v>
      </c>
      <c r="D33" s="33">
        <f t="shared" ref="D33:D36" si="10">E33-C33</f>
        <v>0</v>
      </c>
      <c r="E33" s="33">
        <v>0</v>
      </c>
      <c r="F33" s="33">
        <v>0</v>
      </c>
      <c r="G33" s="33">
        <v>0</v>
      </c>
      <c r="H33" s="34">
        <v>0</v>
      </c>
    </row>
    <row r="34" spans="1:10">
      <c r="A34" s="31" t="s">
        <v>49</v>
      </c>
      <c r="B34" s="32" t="s">
        <v>50</v>
      </c>
      <c r="C34" s="33">
        <v>0</v>
      </c>
      <c r="D34" s="33">
        <f t="shared" si="10"/>
        <v>0</v>
      </c>
      <c r="E34" s="33">
        <v>0</v>
      </c>
      <c r="F34" s="33">
        <v>0</v>
      </c>
      <c r="G34" s="33">
        <v>0</v>
      </c>
      <c r="H34" s="34">
        <v>0</v>
      </c>
      <c r="J34" s="39"/>
    </row>
    <row r="35" spans="1:10">
      <c r="A35" s="31" t="s">
        <v>51</v>
      </c>
      <c r="B35" s="32" t="s">
        <v>52</v>
      </c>
      <c r="C35" s="33">
        <v>0</v>
      </c>
      <c r="D35" s="33">
        <f t="shared" si="10"/>
        <v>0</v>
      </c>
      <c r="E35" s="33">
        <v>0</v>
      </c>
      <c r="F35" s="33">
        <v>0</v>
      </c>
      <c r="G35" s="33">
        <v>0</v>
      </c>
      <c r="H35" s="34">
        <v>0</v>
      </c>
    </row>
    <row r="36" spans="1:10">
      <c r="A36" s="31" t="s">
        <v>53</v>
      </c>
      <c r="B36" s="32" t="s">
        <v>54</v>
      </c>
      <c r="C36" s="33">
        <v>0</v>
      </c>
      <c r="D36" s="33">
        <f t="shared" si="10"/>
        <v>0</v>
      </c>
      <c r="E36" s="33">
        <v>0</v>
      </c>
      <c r="F36" s="33">
        <v>0</v>
      </c>
      <c r="G36" s="33">
        <v>0</v>
      </c>
      <c r="H36" s="34">
        <v>0</v>
      </c>
    </row>
    <row r="37" spans="1:10">
      <c r="A37" s="31"/>
      <c r="B37" s="28" t="s">
        <v>55</v>
      </c>
      <c r="C37" s="29">
        <f>SUM(C38)</f>
        <v>1256231475</v>
      </c>
      <c r="D37" s="29">
        <f t="shared" ref="D37:H37" si="11">SUM(D38)</f>
        <v>101853702</v>
      </c>
      <c r="E37" s="29">
        <f t="shared" si="11"/>
        <v>1358085177</v>
      </c>
      <c r="F37" s="29">
        <f t="shared" si="11"/>
        <v>1358085177</v>
      </c>
      <c r="G37" s="29">
        <f t="shared" si="11"/>
        <v>1358085177</v>
      </c>
      <c r="H37" s="30">
        <f t="shared" si="11"/>
        <v>0</v>
      </c>
    </row>
    <row r="38" spans="1:10">
      <c r="A38" s="35" t="s">
        <v>56</v>
      </c>
      <c r="B38" s="32" t="s">
        <v>57</v>
      </c>
      <c r="C38" s="33">
        <v>1256231475</v>
      </c>
      <c r="D38" s="33">
        <f t="shared" ref="D38:D41" si="12">E38-C38</f>
        <v>101853702</v>
      </c>
      <c r="E38" s="33">
        <v>1358085177</v>
      </c>
      <c r="F38" s="33">
        <v>1358085177</v>
      </c>
      <c r="G38" s="33">
        <v>1358085177</v>
      </c>
      <c r="H38" s="34">
        <v>0</v>
      </c>
    </row>
    <row r="39" spans="1:10" s="26" customFormat="1" ht="15">
      <c r="A39" s="35" t="s">
        <v>58</v>
      </c>
      <c r="B39" s="23" t="s">
        <v>59</v>
      </c>
      <c r="C39" s="24">
        <v>1895935167</v>
      </c>
      <c r="D39" s="24">
        <f t="shared" si="12"/>
        <v>437474954.31999969</v>
      </c>
      <c r="E39" s="24">
        <v>2333410121.3199997</v>
      </c>
      <c r="F39" s="24">
        <v>2293260903</v>
      </c>
      <c r="G39" s="24">
        <v>2270668955</v>
      </c>
      <c r="H39" s="25">
        <v>40149218.320000008</v>
      </c>
      <c r="I39" s="40"/>
      <c r="J39" s="40"/>
    </row>
    <row r="40" spans="1:10" s="26" customFormat="1" ht="28.5" customHeight="1">
      <c r="A40" s="35" t="s">
        <v>60</v>
      </c>
      <c r="B40" s="23" t="s">
        <v>61</v>
      </c>
      <c r="C40" s="24">
        <v>1539801886</v>
      </c>
      <c r="D40" s="24">
        <f t="shared" si="12"/>
        <v>293052165.37999988</v>
      </c>
      <c r="E40" s="24">
        <v>1832854051.3799999</v>
      </c>
      <c r="F40" s="24">
        <v>1552115690.9400001</v>
      </c>
      <c r="G40" s="24">
        <v>1500296353.9200001</v>
      </c>
      <c r="H40" s="25">
        <v>280738360.43999976</v>
      </c>
      <c r="I40" s="41"/>
      <c r="J40" s="41"/>
    </row>
    <row r="41" spans="1:10" s="26" customFormat="1" ht="15">
      <c r="A41" s="35" t="s">
        <v>62</v>
      </c>
      <c r="B41" s="23" t="s">
        <v>63</v>
      </c>
      <c r="C41" s="24">
        <v>795638599</v>
      </c>
      <c r="D41" s="24">
        <f t="shared" si="12"/>
        <v>557322741.24000001</v>
      </c>
      <c r="E41" s="24">
        <v>1352961340.24</v>
      </c>
      <c r="F41" s="24">
        <v>1338909007.8300002</v>
      </c>
      <c r="G41" s="24">
        <v>1338909007.8300002</v>
      </c>
      <c r="H41" s="25">
        <v>14052332.409999847</v>
      </c>
      <c r="I41" s="40"/>
      <c r="J41" s="40"/>
    </row>
    <row r="42" spans="1:10" s="26" customFormat="1" ht="15">
      <c r="A42" s="42"/>
      <c r="B42" s="43" t="s">
        <v>64</v>
      </c>
      <c r="C42" s="44">
        <f t="shared" ref="C42:H42" si="13">C12+C39+C40+C41</f>
        <v>21114442243</v>
      </c>
      <c r="D42" s="44">
        <f t="shared" si="13"/>
        <v>6390369251.3799219</v>
      </c>
      <c r="E42" s="44">
        <f t="shared" si="13"/>
        <v>27504811494.379925</v>
      </c>
      <c r="F42" s="44">
        <f t="shared" si="13"/>
        <v>22542310645.619949</v>
      </c>
      <c r="G42" s="44">
        <f t="shared" si="13"/>
        <v>20892185448.869957</v>
      </c>
      <c r="H42" s="45">
        <f t="shared" si="13"/>
        <v>4962500848.760004</v>
      </c>
      <c r="I42" s="40"/>
      <c r="J42" s="40"/>
    </row>
    <row r="43" spans="1:10">
      <c r="B43" s="46" t="s">
        <v>65</v>
      </c>
      <c r="C43" s="46"/>
      <c r="D43" s="46"/>
      <c r="E43" s="46"/>
      <c r="F43" s="46"/>
      <c r="G43" s="46"/>
      <c r="H43" s="46"/>
      <c r="I43" s="47"/>
      <c r="J43" s="47"/>
    </row>
  </sheetData>
  <mergeCells count="6">
    <mergeCell ref="B6:H6"/>
    <mergeCell ref="B7:H7"/>
    <mergeCell ref="B8:H8"/>
    <mergeCell ref="B9:H9"/>
    <mergeCell ref="B10:H10"/>
    <mergeCell ref="B43:H43"/>
  </mergeCells>
  <printOptions horizontalCentered="1"/>
  <pageMargins left="0.23622047244094491" right="0.23622047244094491" top="0.51181102362204722" bottom="0.55118110236220474" header="0.31496062992125984" footer="0.31496062992125984"/>
  <pageSetup scale="75" orientation="portrait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programa presupuestal</vt:lpstr>
      <vt:lpstr>'programa presupuestal'!Área_de_impresión</vt:lpstr>
      <vt:lpstr>'programa presupuestal'!Títulos_a_imprimir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2018-10-11T21:17:00Z</cp:lastPrinted>
  <dcterms:created xsi:type="dcterms:W3CDTF">2018-10-11T21:16:13Z</dcterms:created>
  <dcterms:modified xsi:type="dcterms:W3CDTF">2018-10-11T21:17:06Z</dcterms:modified>
</cp:coreProperties>
</file>